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 ГОД\Данные для ответственных на 2019 год\Новая инструкция расчета НМЦД\"/>
    </mc:Choice>
  </mc:AlternateContent>
  <bookViews>
    <workbookView xWindow="0" yWindow="0" windowWidth="28800" windowHeight="11745"/>
  </bookViews>
  <sheets>
    <sheet name="Лист1" sheetId="1" r:id="rId1"/>
    <sheet name="Лист2" sheetId="2" r:id="rId2"/>
    <sheet name="Лист3" sheetId="3" r:id="rId3"/>
  </sheets>
  <calcPr calcId="162913" concurrentCalc="0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8" i="1"/>
  <c r="O8" i="1"/>
  <c r="P8" i="1"/>
  <c r="Q8" i="1"/>
  <c r="G8" i="1"/>
  <c r="J8" i="1"/>
  <c r="F14" i="1"/>
  <c r="F13" i="1"/>
  <c r="F12" i="1"/>
  <c r="F11" i="1"/>
  <c r="F10" i="1"/>
  <c r="F9" i="1"/>
  <c r="F8" i="1"/>
  <c r="L8" i="1"/>
  <c r="O12" i="1"/>
  <c r="P12" i="1"/>
  <c r="Q12" i="1"/>
  <c r="G12" i="1"/>
  <c r="O10" i="1"/>
  <c r="P10" i="1"/>
  <c r="Q10" i="1"/>
  <c r="G10" i="1"/>
  <c r="O9" i="1"/>
  <c r="P9" i="1"/>
  <c r="Q9" i="1"/>
  <c r="G9" i="1"/>
  <c r="J9" i="1"/>
  <c r="L9" i="1"/>
  <c r="O14" i="1"/>
  <c r="P14" i="1"/>
  <c r="Q14" i="1"/>
  <c r="G14" i="1"/>
  <c r="J14" i="1"/>
  <c r="L14" i="1"/>
  <c r="O13" i="1"/>
  <c r="P13" i="1"/>
  <c r="Q13" i="1"/>
  <c r="G13" i="1"/>
  <c r="J13" i="1"/>
  <c r="L13" i="1"/>
  <c r="J12" i="1"/>
  <c r="L12" i="1"/>
  <c r="O11" i="1"/>
  <c r="P11" i="1"/>
  <c r="Q11" i="1"/>
  <c r="G11" i="1"/>
  <c r="J11" i="1"/>
  <c r="L11" i="1"/>
  <c r="J10" i="1"/>
  <c r="L10" i="1"/>
  <c r="L15" i="1"/>
</calcChain>
</file>

<file path=xl/sharedStrings.xml><?xml version="1.0" encoding="utf-8"?>
<sst xmlns="http://schemas.openxmlformats.org/spreadsheetml/2006/main" count="35" uniqueCount="31">
  <si>
    <r>
      <t>пункт</t>
    </r>
    <r>
      <rPr>
        <b/>
        <sz val="10"/>
        <color rgb="FF000000"/>
        <rFont val="Times New Roman"/>
        <family val="1"/>
        <charset val="204"/>
      </rPr>
      <t xml:space="preserve"> ТЗ</t>
    </r>
  </si>
  <si>
    <t>наименование предмета закупки</t>
  </si>
  <si>
    <t>Тип источника информации</t>
  </si>
  <si>
    <t>Вариация, вычисляется для каждой единицы отдельно</t>
  </si>
  <si>
    <t>Корректировка (1 - корректировка не применяется)</t>
  </si>
  <si>
    <t>Обоснование применяемого коэффициента</t>
  </si>
  <si>
    <t>кол-во (ед.)</t>
  </si>
  <si>
    <t>Итого, руб.</t>
  </si>
  <si>
    <t>Дата ценовой информации</t>
  </si>
  <si>
    <t>Источник ценовой информации</t>
  </si>
  <si>
    <t>Предложение 1</t>
  </si>
  <si>
    <t>Предложение 2</t>
  </si>
  <si>
    <t>Предложение 3</t>
  </si>
  <si>
    <t>Цена за ед. предмета закупки</t>
  </si>
  <si>
    <t>ИТОГО:</t>
  </si>
  <si>
    <t>-</t>
  </si>
  <si>
    <t>НМЦК</t>
  </si>
  <si>
    <t>Среднее арифметическое с учетом понижающего коэффициента</t>
  </si>
  <si>
    <t>арифметическое с учетом понижающего коэффициента</t>
  </si>
  <si>
    <t>2.1</t>
  </si>
  <si>
    <t>2.2</t>
  </si>
  <si>
    <t>2.3</t>
  </si>
  <si>
    <t>2.4</t>
  </si>
  <si>
    <t>2.5</t>
  </si>
  <si>
    <t>2.6</t>
  </si>
  <si>
    <t>2.7</t>
  </si>
  <si>
    <t>пороговое значение (ПЗ)</t>
  </si>
  <si>
    <t>среднее арифметическое, среди ценовых пред-ний, меньше порогового значения (ПЗ)</t>
  </si>
  <si>
    <t>ЦП 1</t>
  </si>
  <si>
    <t>ЦП2</t>
  </si>
  <si>
    <t>ЦП3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</si>
</sst>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7" fillId="5" borderId="14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right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2" fontId="4" fillId="3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2" fontId="3" fillId="3" borderId="0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2" fontId="4" fillId="3" borderId="10" xfId="0" applyNumberFormat="1" applyFont="1" applyFill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C4" zoomScaleNormal="100" workbookViewId="0">
      <selection activeCell="F20" sqref="F20"/>
    </sheetView>
  </sheetViews>
  <sheetFormatPr defaultRowHeight="15" x14ac:dyDescent="0.25"/>
  <cols>
    <col min="1" max="1" width="8.7109375" style="3"/>
    <col min="2" max="2" width="30.28515625" style="4" customWidth="1"/>
    <col min="3" max="3" width="10.7109375" style="4" customWidth="1"/>
    <col min="4" max="4" width="11.140625" style="4" customWidth="1"/>
    <col min="5" max="5" width="10.5703125" style="4" customWidth="1"/>
    <col min="6" max="6" width="9.140625" style="4"/>
    <col min="7" max="7" width="10.85546875" style="4" customWidth="1"/>
    <col min="8" max="12" width="9.140625" style="4"/>
    <col min="13" max="13" width="3" style="4" customWidth="1"/>
    <col min="14" max="17" width="9.140625" style="3"/>
    <col min="18" max="16384" width="9.140625" style="4"/>
  </cols>
  <sheetData>
    <row r="1" spans="1:17" ht="15.75" thickBot="1" x14ac:dyDescent="0.3">
      <c r="A1" s="33" t="s">
        <v>0</v>
      </c>
      <c r="B1" s="36" t="s">
        <v>1</v>
      </c>
      <c r="C1" s="39" t="s">
        <v>2</v>
      </c>
      <c r="D1" s="40"/>
      <c r="E1" s="41"/>
      <c r="F1" s="42" t="s">
        <v>3</v>
      </c>
      <c r="G1" s="36" t="s">
        <v>27</v>
      </c>
      <c r="H1" s="36" t="s">
        <v>4</v>
      </c>
      <c r="I1" s="36" t="s">
        <v>5</v>
      </c>
      <c r="J1" s="33" t="s">
        <v>17</v>
      </c>
      <c r="K1" s="36" t="s">
        <v>6</v>
      </c>
      <c r="L1" s="36" t="s">
        <v>7</v>
      </c>
      <c r="M1" s="2"/>
    </row>
    <row r="2" spans="1:17" ht="15.75" thickBot="1" x14ac:dyDescent="0.3">
      <c r="A2" s="34"/>
      <c r="B2" s="37"/>
      <c r="C2" s="5"/>
      <c r="D2" s="6"/>
      <c r="E2" s="6"/>
      <c r="F2" s="43"/>
      <c r="G2" s="37"/>
      <c r="H2" s="37"/>
      <c r="I2" s="37"/>
      <c r="J2" s="34" t="s">
        <v>18</v>
      </c>
      <c r="K2" s="37"/>
      <c r="L2" s="37"/>
      <c r="M2" s="2"/>
    </row>
    <row r="3" spans="1:17" ht="15.75" thickBot="1" x14ac:dyDescent="0.3">
      <c r="A3" s="34"/>
      <c r="B3" s="37"/>
      <c r="C3" s="39" t="s">
        <v>8</v>
      </c>
      <c r="D3" s="40"/>
      <c r="E3" s="41"/>
      <c r="F3" s="43"/>
      <c r="G3" s="37"/>
      <c r="H3" s="37"/>
      <c r="I3" s="37"/>
      <c r="J3" s="34"/>
      <c r="K3" s="37"/>
      <c r="L3" s="37"/>
      <c r="M3" s="2"/>
    </row>
    <row r="4" spans="1:17" ht="15.75" thickBot="1" x14ac:dyDescent="0.3">
      <c r="A4" s="34"/>
      <c r="B4" s="37"/>
      <c r="C4" s="7"/>
      <c r="D4" s="8"/>
      <c r="E4" s="8"/>
      <c r="F4" s="43"/>
      <c r="G4" s="37"/>
      <c r="H4" s="37"/>
      <c r="I4" s="37"/>
      <c r="J4" s="34"/>
      <c r="K4" s="37"/>
      <c r="L4" s="37"/>
      <c r="M4" s="2"/>
    </row>
    <row r="5" spans="1:17" ht="15.75" thickBot="1" x14ac:dyDescent="0.3">
      <c r="A5" s="34"/>
      <c r="B5" s="37"/>
      <c r="C5" s="39" t="s">
        <v>9</v>
      </c>
      <c r="D5" s="40"/>
      <c r="E5" s="41"/>
      <c r="F5" s="43"/>
      <c r="G5" s="37"/>
      <c r="H5" s="37"/>
      <c r="I5" s="37"/>
      <c r="J5" s="34"/>
      <c r="K5" s="37"/>
      <c r="L5" s="37"/>
      <c r="M5" s="2"/>
    </row>
    <row r="6" spans="1:17" ht="23.25" customHeight="1" thickBot="1" x14ac:dyDescent="0.3">
      <c r="A6" s="34"/>
      <c r="B6" s="37"/>
      <c r="C6" s="9" t="s">
        <v>10</v>
      </c>
      <c r="D6" s="10" t="s">
        <v>11</v>
      </c>
      <c r="E6" s="10" t="s">
        <v>12</v>
      </c>
      <c r="F6" s="43"/>
      <c r="G6" s="37"/>
      <c r="H6" s="37"/>
      <c r="I6" s="37"/>
      <c r="J6" s="34"/>
      <c r="K6" s="37"/>
      <c r="L6" s="37"/>
      <c r="M6" s="2"/>
      <c r="N6" s="45" t="s">
        <v>26</v>
      </c>
      <c r="O6" s="29"/>
      <c r="P6" s="29"/>
      <c r="Q6" s="29"/>
    </row>
    <row r="7" spans="1:17" ht="26.25" customHeight="1" thickBot="1" x14ac:dyDescent="0.3">
      <c r="A7" s="35"/>
      <c r="B7" s="38"/>
      <c r="C7" s="47" t="s">
        <v>13</v>
      </c>
      <c r="D7" s="48"/>
      <c r="E7" s="49"/>
      <c r="F7" s="44"/>
      <c r="G7" s="38"/>
      <c r="H7" s="38"/>
      <c r="I7" s="46"/>
      <c r="J7" s="35"/>
      <c r="K7" s="38"/>
      <c r="L7" s="38"/>
      <c r="M7" s="2"/>
      <c r="N7" s="45"/>
      <c r="O7" s="30" t="s">
        <v>28</v>
      </c>
      <c r="P7" s="30" t="s">
        <v>29</v>
      </c>
      <c r="Q7" s="30" t="s">
        <v>30</v>
      </c>
    </row>
    <row r="8" spans="1:17" ht="15.75" thickBot="1" x14ac:dyDescent="0.3">
      <c r="A8" s="11" t="s">
        <v>19</v>
      </c>
      <c r="B8" s="12"/>
      <c r="C8" s="13"/>
      <c r="D8" s="13"/>
      <c r="E8" s="13"/>
      <c r="F8" s="1" t="e">
        <f>STDEV(C8:E8)*100/AVERAGE(C8:E8)</f>
        <v>#DIV/0!</v>
      </c>
      <c r="G8" s="24" t="e">
        <f>ROUND(AVERAGE(O8:Q8),2)</f>
        <v>#DIV/0!</v>
      </c>
      <c r="H8" s="14">
        <v>1</v>
      </c>
      <c r="I8" s="15"/>
      <c r="J8" s="25" t="e">
        <f>ROUND((G8*H8),2)</f>
        <v>#DIV/0!</v>
      </c>
      <c r="K8" s="28"/>
      <c r="L8" s="26" t="e">
        <f>J8*K8</f>
        <v>#DIV/0!</v>
      </c>
      <c r="M8" s="16"/>
      <c r="N8" s="27">
        <f>ROUNDUP(MIN(C8:E8)*1.05,2)</f>
        <v>0</v>
      </c>
      <c r="O8" s="27" t="str">
        <f>IF(C8&lt;$N8,C8, "выше ПЗ")</f>
        <v>выше ПЗ</v>
      </c>
      <c r="P8" s="27" t="str">
        <f t="shared" ref="P8:P14" si="0">IF(D8&lt;$N8,D8, "выше ПЗ")</f>
        <v>выше ПЗ</v>
      </c>
      <c r="Q8" s="27" t="str">
        <f t="shared" ref="Q8:Q14" si="1">IF(E8&lt;$N8,E8, "выше ПЗ")</f>
        <v>выше ПЗ</v>
      </c>
    </row>
    <row r="9" spans="1:17" ht="15.75" thickBot="1" x14ac:dyDescent="0.3">
      <c r="A9" s="11" t="s">
        <v>20</v>
      </c>
      <c r="B9" s="12"/>
      <c r="C9" s="13"/>
      <c r="D9" s="13"/>
      <c r="E9" s="13"/>
      <c r="F9" s="1" t="e">
        <f t="shared" ref="F9:F14" si="2">STDEV(C9:E9)*100/AVERAGE(C9:E9)</f>
        <v>#DIV/0!</v>
      </c>
      <c r="G9" s="24" t="e">
        <f t="shared" ref="G9:G13" si="3">ROUND(AVERAGE(O9:Q9),2)</f>
        <v>#DIV/0!</v>
      </c>
      <c r="H9" s="14">
        <v>1</v>
      </c>
      <c r="I9" s="15"/>
      <c r="J9" s="25" t="e">
        <f>ROUND((G9*H9),2)</f>
        <v>#DIV/0!</v>
      </c>
      <c r="K9" s="28"/>
      <c r="L9" s="26" t="e">
        <f>J9*K9</f>
        <v>#DIV/0!</v>
      </c>
      <c r="M9" s="16"/>
      <c r="N9" s="27">
        <f t="shared" ref="N9:N14" si="4">ROUNDUP(MIN(C9:E9)*1.05,2)</f>
        <v>0</v>
      </c>
      <c r="O9" s="27" t="str">
        <f t="shared" ref="O9:O14" si="5">IF(C9&lt;$N9,C9, "выше ПЗ")</f>
        <v>выше ПЗ</v>
      </c>
      <c r="P9" s="27" t="str">
        <f t="shared" si="0"/>
        <v>выше ПЗ</v>
      </c>
      <c r="Q9" s="27" t="str">
        <f t="shared" si="1"/>
        <v>выше ПЗ</v>
      </c>
    </row>
    <row r="10" spans="1:17" ht="15.75" thickBot="1" x14ac:dyDescent="0.3">
      <c r="A10" s="11" t="s">
        <v>21</v>
      </c>
      <c r="B10" s="12"/>
      <c r="C10" s="13"/>
      <c r="D10" s="13"/>
      <c r="E10" s="13"/>
      <c r="F10" s="1" t="e">
        <f t="shared" si="2"/>
        <v>#DIV/0!</v>
      </c>
      <c r="G10" s="24" t="e">
        <f t="shared" si="3"/>
        <v>#DIV/0!</v>
      </c>
      <c r="H10" s="14">
        <v>1</v>
      </c>
      <c r="I10" s="15"/>
      <c r="J10" s="25" t="e">
        <f t="shared" ref="J10:J13" si="6">ROUND((G10*H10),2)</f>
        <v>#DIV/0!</v>
      </c>
      <c r="K10" s="28"/>
      <c r="L10" s="26" t="e">
        <f t="shared" ref="L10:L14" si="7">J10*K10</f>
        <v>#DIV/0!</v>
      </c>
      <c r="M10" s="16"/>
      <c r="N10" s="27">
        <f t="shared" si="4"/>
        <v>0</v>
      </c>
      <c r="O10" s="27" t="str">
        <f t="shared" si="5"/>
        <v>выше ПЗ</v>
      </c>
      <c r="P10" s="27" t="str">
        <f t="shared" si="0"/>
        <v>выше ПЗ</v>
      </c>
      <c r="Q10" s="27" t="str">
        <f t="shared" si="1"/>
        <v>выше ПЗ</v>
      </c>
    </row>
    <row r="11" spans="1:17" ht="15.75" thickBot="1" x14ac:dyDescent="0.3">
      <c r="A11" s="11" t="s">
        <v>22</v>
      </c>
      <c r="B11" s="12"/>
      <c r="C11" s="13"/>
      <c r="D11" s="13"/>
      <c r="E11" s="13"/>
      <c r="F11" s="1" t="e">
        <f t="shared" si="2"/>
        <v>#DIV/0!</v>
      </c>
      <c r="G11" s="24" t="e">
        <f t="shared" si="3"/>
        <v>#DIV/0!</v>
      </c>
      <c r="H11" s="14">
        <v>1</v>
      </c>
      <c r="I11" s="15"/>
      <c r="J11" s="25" t="e">
        <f t="shared" si="6"/>
        <v>#DIV/0!</v>
      </c>
      <c r="K11" s="28"/>
      <c r="L11" s="26" t="e">
        <f t="shared" si="7"/>
        <v>#DIV/0!</v>
      </c>
      <c r="M11" s="16"/>
      <c r="N11" s="27">
        <f t="shared" si="4"/>
        <v>0</v>
      </c>
      <c r="O11" s="27" t="str">
        <f t="shared" si="5"/>
        <v>выше ПЗ</v>
      </c>
      <c r="P11" s="27" t="str">
        <f t="shared" si="0"/>
        <v>выше ПЗ</v>
      </c>
      <c r="Q11" s="27" t="str">
        <f t="shared" si="1"/>
        <v>выше ПЗ</v>
      </c>
    </row>
    <row r="12" spans="1:17" ht="15.75" thickBot="1" x14ac:dyDescent="0.3">
      <c r="A12" s="11" t="s">
        <v>23</v>
      </c>
      <c r="B12" s="12"/>
      <c r="C12" s="13"/>
      <c r="D12" s="13"/>
      <c r="E12" s="13"/>
      <c r="F12" s="1" t="e">
        <f t="shared" si="2"/>
        <v>#DIV/0!</v>
      </c>
      <c r="G12" s="24" t="e">
        <f>ROUND(AVERAGE(O12:Q12),2)</f>
        <v>#DIV/0!</v>
      </c>
      <c r="H12" s="14">
        <v>1</v>
      </c>
      <c r="I12" s="15"/>
      <c r="J12" s="25" t="e">
        <f t="shared" si="6"/>
        <v>#DIV/0!</v>
      </c>
      <c r="K12" s="28"/>
      <c r="L12" s="26" t="e">
        <f t="shared" si="7"/>
        <v>#DIV/0!</v>
      </c>
      <c r="M12" s="16"/>
      <c r="N12" s="27">
        <f t="shared" si="4"/>
        <v>0</v>
      </c>
      <c r="O12" s="27" t="str">
        <f t="shared" si="5"/>
        <v>выше ПЗ</v>
      </c>
      <c r="P12" s="27" t="str">
        <f t="shared" si="0"/>
        <v>выше ПЗ</v>
      </c>
      <c r="Q12" s="27" t="str">
        <f t="shared" si="1"/>
        <v>выше ПЗ</v>
      </c>
    </row>
    <row r="13" spans="1:17" ht="15.75" thickBot="1" x14ac:dyDescent="0.3">
      <c r="A13" s="11" t="s">
        <v>24</v>
      </c>
      <c r="B13" s="12"/>
      <c r="C13" s="13"/>
      <c r="D13" s="13"/>
      <c r="E13" s="13"/>
      <c r="F13" s="1" t="e">
        <f t="shared" si="2"/>
        <v>#DIV/0!</v>
      </c>
      <c r="G13" s="24" t="e">
        <f t="shared" si="3"/>
        <v>#DIV/0!</v>
      </c>
      <c r="H13" s="14">
        <v>1</v>
      </c>
      <c r="I13" s="15"/>
      <c r="J13" s="25" t="e">
        <f t="shared" si="6"/>
        <v>#DIV/0!</v>
      </c>
      <c r="K13" s="28"/>
      <c r="L13" s="26" t="e">
        <f t="shared" si="7"/>
        <v>#DIV/0!</v>
      </c>
      <c r="M13" s="16"/>
      <c r="N13" s="27">
        <f t="shared" si="4"/>
        <v>0</v>
      </c>
      <c r="O13" s="27" t="str">
        <f t="shared" si="5"/>
        <v>выше ПЗ</v>
      </c>
      <c r="P13" s="27" t="str">
        <f t="shared" si="0"/>
        <v>выше ПЗ</v>
      </c>
      <c r="Q13" s="27" t="str">
        <f t="shared" si="1"/>
        <v>выше ПЗ</v>
      </c>
    </row>
    <row r="14" spans="1:17" ht="15.75" thickBot="1" x14ac:dyDescent="0.3">
      <c r="A14" s="11" t="s">
        <v>25</v>
      </c>
      <c r="B14" s="12"/>
      <c r="C14" s="13"/>
      <c r="D14" s="13"/>
      <c r="E14" s="13"/>
      <c r="F14" s="1" t="e">
        <f t="shared" si="2"/>
        <v>#DIV/0!</v>
      </c>
      <c r="G14" s="24" t="e">
        <f>ROUND(AVERAGE(O14:Q14),2)</f>
        <v>#DIV/0!</v>
      </c>
      <c r="H14" s="14">
        <v>1</v>
      </c>
      <c r="I14" s="15"/>
      <c r="J14" s="25" t="e">
        <f>ROUND((G14*H14),2)</f>
        <v>#DIV/0!</v>
      </c>
      <c r="K14" s="28"/>
      <c r="L14" s="26" t="e">
        <f t="shared" si="7"/>
        <v>#DIV/0!</v>
      </c>
      <c r="M14" s="16"/>
      <c r="N14" s="27">
        <f t="shared" si="4"/>
        <v>0</v>
      </c>
      <c r="O14" s="27" t="str">
        <f t="shared" si="5"/>
        <v>выше ПЗ</v>
      </c>
      <c r="P14" s="27" t="str">
        <f t="shared" si="0"/>
        <v>выше ПЗ</v>
      </c>
      <c r="Q14" s="27" t="str">
        <f t="shared" si="1"/>
        <v>выше ПЗ</v>
      </c>
    </row>
    <row r="15" spans="1:17" ht="15.75" thickBot="1" x14ac:dyDescent="0.3">
      <c r="A15" s="17"/>
      <c r="B15" s="18" t="s">
        <v>14</v>
      </c>
      <c r="C15" s="19"/>
      <c r="D15" s="19"/>
      <c r="E15" s="19"/>
      <c r="F15" s="20" t="s">
        <v>15</v>
      </c>
      <c r="G15" s="31" t="s">
        <v>15</v>
      </c>
      <c r="H15" s="20" t="s">
        <v>15</v>
      </c>
      <c r="I15" s="21" t="s">
        <v>15</v>
      </c>
      <c r="J15" s="20" t="s">
        <v>15</v>
      </c>
      <c r="K15" s="22" t="s">
        <v>16</v>
      </c>
      <c r="L15" s="32" t="e">
        <f>SUM(L8:L14)</f>
        <v>#DIV/0!</v>
      </c>
      <c r="M15" s="23"/>
    </row>
  </sheetData>
  <sheetProtection formatCells="0" formatColumns="0" formatRows="0" insertColumns="0" insertRows="0" insertHyperlinks="0" deleteColumns="0" deleteRows="0" sort="0" autoFilter="0" pivotTables="0"/>
  <protectedRanges>
    <protectedRange password="DD4B" sqref="L1:L1048576 J1:J1048576 F1:G1048576 N1:Q1048576" name="Диапазон1"/>
  </protectedRanges>
  <mergeCells count="14">
    <mergeCell ref="N6:N7"/>
    <mergeCell ref="I1:I7"/>
    <mergeCell ref="K1:K7"/>
    <mergeCell ref="L1:L7"/>
    <mergeCell ref="C3:E3"/>
    <mergeCell ref="C5:E5"/>
    <mergeCell ref="C7:E7"/>
    <mergeCell ref="J1:J7"/>
    <mergeCell ref="H1:H7"/>
    <mergeCell ref="A1:A7"/>
    <mergeCell ref="B1:B7"/>
    <mergeCell ref="C1:E1"/>
    <mergeCell ref="F1:F7"/>
    <mergeCell ref="G1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Гена</dc:creator>
  <cp:lastModifiedBy>User</cp:lastModifiedBy>
  <dcterms:created xsi:type="dcterms:W3CDTF">2015-02-16T15:55:24Z</dcterms:created>
  <dcterms:modified xsi:type="dcterms:W3CDTF">2019-11-13T07:55:36Z</dcterms:modified>
</cp:coreProperties>
</file>